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giuliano_salvia_consip_it/Documents/ID2843 - WDM - Shared folder/da Luglio/PUBBLICAZIONE/WORD/DEFINITIVI/"/>
    </mc:Choice>
  </mc:AlternateContent>
  <xr:revisionPtr revIDLastSave="37" documentId="13_ncr:1_{F8E2496B-C243-4139-B3C0-515B03491D17}" xr6:coauthVersionLast="47" xr6:coauthVersionMax="47" xr10:uidLastSave="{FFDB4112-340E-40C3-961D-9DB4A14781F5}"/>
  <bookViews>
    <workbookView xWindow="-120" yWindow="-120" windowWidth="29040" windowHeight="15720" tabRatio="635" firstSheet="1" activeTab="2" xr2:uid="{00000000-000D-0000-FFFF-FFFF00000000}"/>
  </bookViews>
  <sheets>
    <sheet name="ISTRUZIONI per il CM" sheetId="9" r:id="rId1"/>
    <sheet name="ISTRUZIONI" sheetId="15" r:id="rId2"/>
    <sheet name="GARANZIE CONTRATTO SINGOLO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<sst xmlns="http://schemas.openxmlformats.org/spreadsheetml/2006/main" count="69" uniqueCount="66">
  <si>
    <t>Possesso
(s/n)</t>
  </si>
  <si>
    <t>Riduzione prevista</t>
  </si>
  <si>
    <t>Requisiti per riduzione garanzia</t>
  </si>
  <si>
    <t>PRIMA DELLA PUBBLICAZIONE:</t>
  </si>
  <si>
    <t>Verificare la corretezza dei calcoli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</si>
  <si>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</si>
  <si>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</si>
  <si>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</si>
  <si>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</si>
  <si>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</si>
  <si>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</si>
  <si>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</si>
  <si>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</si>
  <si>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</si>
  <si>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</si>
  <si>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t>istruzioni per il CM, da eliminare per la pubblicazione</t>
  </si>
  <si>
    <t>Valori/testo da personalizzare e portare in font nero per la pubblicazione</t>
  </si>
  <si>
    <t>Testo in rosso:</t>
  </si>
  <si>
    <t>Istruzioni per l'OE, eventualmente da personalizzare ad opera del CM, da lasciare per la pubblicazione</t>
  </si>
  <si>
    <t>Testo in blu, grassetto:</t>
  </si>
  <si>
    <t>Testo in blu:</t>
  </si>
  <si>
    <t>celle di input per l'OE</t>
  </si>
  <si>
    <t>risultati del calcolo</t>
  </si>
  <si>
    <t>Attenzione all'aggiunta/eliminazione di righe/colonne, che può compromettere il corretto funzionamento delle formule</t>
  </si>
  <si>
    <t>Bloccare il foglio con password, comunicando la password almeno ad altro/i collega/i del GdL</t>
  </si>
  <si>
    <t>ISTRUZIONI</t>
  </si>
  <si>
    <t>Sono istruzioni per gli OE, da lasciare</t>
  </si>
  <si>
    <t>GARANZIE AQ + AS-ODF</t>
  </si>
  <si>
    <t>ALLEGATO II.13</t>
  </si>
  <si>
    <r>
      <rPr>
        <u/>
        <sz val="11"/>
        <color theme="1"/>
        <rFont val="Calibri"/>
        <family val="2"/>
        <scheme val="minor"/>
      </rPr>
      <t>Da eliminare</t>
    </r>
    <r>
      <rPr>
        <sz val="11"/>
        <color theme="1"/>
        <rFont val="Calibri"/>
        <family val="2"/>
        <scheme val="minor"/>
      </rPr>
      <t>, è fornito solo per supporto al CM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</si>
  <si>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</si>
  <si>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</si>
  <si>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 xml:space="preserve">1)  </t>
  </si>
  <si>
    <t xml:space="preserve">2)  </t>
  </si>
  <si>
    <t xml:space="preserve">3)  </t>
  </si>
  <si>
    <t xml:space="preserve">4)  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</si>
  <si>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</si>
  <si>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</si>
  <si>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</si>
  <si>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</si>
  <si>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</si>
  <si>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</si>
  <si>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</si>
  <si>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</si>
  <si>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</si>
  <si>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</si>
  <si>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rPr>
        <b/>
        <u/>
        <sz val="12"/>
        <rFont val="Calibri"/>
        <family val="2"/>
        <scheme val="minor"/>
      </rPr>
      <t>Eliminare prima della pubblicazione i fogli non necessari</t>
    </r>
    <r>
      <rPr>
        <b/>
        <sz val="11"/>
        <rFont val="Calibri"/>
        <family val="2"/>
        <scheme val="minor"/>
      </rPr>
      <t>. I fogli disponibili hanno il seguente utilizzo:</t>
    </r>
  </si>
  <si>
    <t>ISTRUZIONI per il CM</t>
  </si>
  <si>
    <t>Seguire, per i fogli utilizzati, le istruzioni in blu, tenendo conto del significato associato ai formati del testo: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</si>
  <si>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</si>
  <si>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</si>
  <si>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</si>
  <si>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</si>
  <si>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GARANZIE CONTRATTO SINGOLO</t>
  </si>
  <si>
    <t>GARANZIE CONVENZIONE/AQ</t>
  </si>
  <si>
    <t>Da utilizzare per contratti singoli, inclusi AS su SDAPA</t>
  </si>
  <si>
    <t>Da eliminare sempre</t>
  </si>
  <si>
    <r>
      <t xml:space="preserve">Da utilizzare nelle convenzioni/AQ in cui le due garanzie definitive sono </t>
    </r>
    <r>
      <rPr>
        <u/>
        <sz val="11"/>
        <rFont val="Calibri"/>
        <family val="2"/>
        <scheme val="minor"/>
      </rPr>
      <t>entrambe consegnate a Consip</t>
    </r>
  </si>
  <si>
    <r>
      <t>Da utilizzare (</t>
    </r>
    <r>
      <rPr>
        <u/>
        <sz val="11"/>
        <rFont val="Calibri"/>
        <family val="2"/>
        <scheme val="minor"/>
      </rPr>
      <t>in alternativa</t>
    </r>
    <r>
      <rPr>
        <sz val="11"/>
        <rFont val="Calibri"/>
        <family val="2"/>
        <scheme val="minor"/>
      </rPr>
      <t xml:space="preserve"> al precedente!) negli AQ in cui la garanzia relativa agli AS/OdF è prestata </t>
    </r>
    <r>
      <rPr>
        <u/>
        <sz val="11"/>
        <rFont val="Calibri"/>
        <family val="2"/>
        <scheme val="minor"/>
      </rPr>
      <t>direttamente alle amministrazioni contraenti</t>
    </r>
  </si>
  <si>
    <t>(non obbligatorio, ma consigliato soprattutto se il foglio dovrà essere utilizzato anche dalle PA per AS/OdF)</t>
  </si>
  <si>
    <r>
      <t xml:space="preserve">B.  Fideiussione, emessa e firmata digitalmente, gestita mediante </t>
    </r>
    <r>
      <rPr>
        <b/>
        <sz val="10"/>
        <rFont val="Calibri"/>
        <family val="2"/>
        <scheme val="minor"/>
      </rPr>
      <t>verifica telematica sul sito internet dell'emittente</t>
    </r>
    <r>
      <rPr>
        <sz val="10"/>
        <rFont val="Calibri"/>
        <family val="2"/>
        <scheme val="minor"/>
      </rPr>
      <t xml:space="preserve"> </t>
    </r>
  </si>
  <si>
    <t>D. Sistemi di gestione per la Sicurezza delle Informazioni, ISO/IEC 27001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</si>
  <si>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</si>
  <si>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</si>
  <si>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22.2 del disciplinare di gara (NB: il valore è indicato preventivamente a solo titolo di esempio)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</si>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</sst>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4" fontId="6" fillId="2" borderId="1" xfId="0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1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2" fillId="0" borderId="0" xfId="0" applyFont="1"/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9" fontId="2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5" fontId="18" fillId="0" borderId="0" xfId="0" applyNumberFormat="1" applyFont="1"/>
    <xf numFmtId="0" fontId="18" fillId="0" borderId="0" xfId="0" applyFont="1"/>
    <xf numFmtId="0" fontId="26" fillId="0" borderId="1" xfId="0" applyFont="1" applyBorder="1" applyAlignment="1">
      <alignment vertical="center" wrapText="1"/>
    </xf>
    <xf numFmtId="9" fontId="26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2"/>
  <sheetViews>
    <sheetView topLeftCell="A6" workbookViewId="0">
      <selection activeCell="B22" sqref="B22:C22"/>
    </sheetView>
  </sheetViews>
  <sheetFormatPr defaultRowHeight="15" x14ac:dyDescent="0.25"/>
  <cols>
    <col min="2" max="2" width="29.85546875" customWidth="1"/>
    <col min="3" max="3" width="78.85546875" customWidth="1"/>
  </cols>
  <sheetData>
    <row r="2" spans="1:3" ht="15" customHeight="1" x14ac:dyDescent="0.25">
      <c r="B2" s="49" t="s">
        <v>3</v>
      </c>
      <c r="C2" s="49"/>
    </row>
    <row r="3" spans="1:3" ht="15" customHeight="1" x14ac:dyDescent="0.25">
      <c r="A3" s="28" t="s">
        <v>32</v>
      </c>
      <c r="B3" s="48" t="s">
        <v>46</v>
      </c>
      <c r="C3" s="48"/>
    </row>
    <row r="4" spans="1:3" ht="34.5" customHeight="1" x14ac:dyDescent="0.25">
      <c r="A4" s="29"/>
      <c r="B4" s="6" t="s">
        <v>47</v>
      </c>
      <c r="C4" s="37" t="s">
        <v>56</v>
      </c>
    </row>
    <row r="5" spans="1:3" ht="34.5" customHeight="1" x14ac:dyDescent="0.25">
      <c r="A5" s="29"/>
      <c r="B5" s="6" t="s">
        <v>25</v>
      </c>
      <c r="C5" s="24" t="s">
        <v>26</v>
      </c>
    </row>
    <row r="6" spans="1:3" ht="34.5" customHeight="1" x14ac:dyDescent="0.25">
      <c r="A6" s="29"/>
      <c r="B6" s="6" t="s">
        <v>53</v>
      </c>
      <c r="C6" s="24" t="s">
        <v>55</v>
      </c>
    </row>
    <row r="7" spans="1:3" ht="34.5" customHeight="1" x14ac:dyDescent="0.25">
      <c r="A7" s="29"/>
      <c r="B7" s="7" t="s">
        <v>54</v>
      </c>
      <c r="C7" s="38" t="s">
        <v>57</v>
      </c>
    </row>
    <row r="8" spans="1:3" ht="34.5" customHeight="1" x14ac:dyDescent="0.25">
      <c r="A8" s="29"/>
      <c r="B8" s="7" t="s">
        <v>27</v>
      </c>
      <c r="C8" s="38" t="s">
        <v>58</v>
      </c>
    </row>
    <row r="9" spans="1:3" ht="34.5" customHeight="1" x14ac:dyDescent="0.25">
      <c r="A9" s="29"/>
      <c r="B9" s="41" t="s">
        <v>28</v>
      </c>
      <c r="C9" s="39" t="s">
        <v>29</v>
      </c>
    </row>
    <row r="10" spans="1:3" x14ac:dyDescent="0.25">
      <c r="A10" s="29"/>
    </row>
    <row r="11" spans="1:3" x14ac:dyDescent="0.25">
      <c r="A11" s="28" t="s">
        <v>33</v>
      </c>
      <c r="B11" s="47" t="s">
        <v>48</v>
      </c>
      <c r="C11" s="47"/>
    </row>
    <row r="12" spans="1:3" ht="34.5" customHeight="1" x14ac:dyDescent="0.25">
      <c r="A12" s="28"/>
      <c r="B12" s="10" t="s">
        <v>19</v>
      </c>
      <c r="C12" s="24" t="s">
        <v>15</v>
      </c>
    </row>
    <row r="13" spans="1:3" ht="34.5" customHeight="1" x14ac:dyDescent="0.25">
      <c r="A13" s="28"/>
      <c r="B13" s="21" t="s">
        <v>20</v>
      </c>
      <c r="C13" s="24" t="s">
        <v>16</v>
      </c>
    </row>
    <row r="14" spans="1:3" ht="34.5" customHeight="1" x14ac:dyDescent="0.25">
      <c r="A14" s="28"/>
      <c r="B14" s="22" t="s">
        <v>17</v>
      </c>
      <c r="C14" s="25" t="s">
        <v>18</v>
      </c>
    </row>
    <row r="15" spans="1:3" x14ac:dyDescent="0.25">
      <c r="A15" s="28"/>
      <c r="B15" s="8"/>
      <c r="C15" s="25" t="s">
        <v>21</v>
      </c>
    </row>
    <row r="16" spans="1:3" x14ac:dyDescent="0.25">
      <c r="A16" s="28"/>
      <c r="B16" s="23"/>
      <c r="C16" s="24" t="s">
        <v>22</v>
      </c>
    </row>
    <row r="17" spans="1:3" x14ac:dyDescent="0.25">
      <c r="A17" s="30"/>
    </row>
    <row r="18" spans="1:3" ht="15" customHeight="1" x14ac:dyDescent="0.25">
      <c r="A18" s="28" t="s">
        <v>34</v>
      </c>
      <c r="B18" s="7" t="s">
        <v>4</v>
      </c>
      <c r="C18" s="7"/>
    </row>
    <row r="19" spans="1:3" x14ac:dyDescent="0.25">
      <c r="A19" s="30"/>
      <c r="B19" s="27" t="s">
        <v>23</v>
      </c>
      <c r="C19" s="7"/>
    </row>
    <row r="20" spans="1:3" x14ac:dyDescent="0.25">
      <c r="A20" s="30"/>
      <c r="B20" s="26"/>
      <c r="C20" s="26"/>
    </row>
    <row r="21" spans="1:3" x14ac:dyDescent="0.25">
      <c r="A21" s="28" t="s">
        <v>35</v>
      </c>
      <c r="B21" s="47" t="s">
        <v>24</v>
      </c>
      <c r="C21" s="47"/>
    </row>
    <row r="22" spans="1:3" x14ac:dyDescent="0.25">
      <c r="B22" s="50" t="s">
        <v>59</v>
      </c>
      <c r="C22" s="50"/>
    </row>
  </sheetData>
  <mergeCells count="5">
    <mergeCell ref="B21:C21"/>
    <mergeCell ref="B3:C3"/>
    <mergeCell ref="B11:C11"/>
    <mergeCell ref="B2:C2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27" sqref="D27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36</v>
      </c>
    </row>
    <row r="4" spans="1:4" s="36" customFormat="1" ht="31.5" customHeight="1" x14ac:dyDescent="0.25">
      <c r="C4" s="51" t="s">
        <v>37</v>
      </c>
      <c r="D4" s="51"/>
    </row>
    <row r="5" spans="1:4" s="36" customFormat="1" ht="31.5" customHeight="1" x14ac:dyDescent="0.25">
      <c r="C5" s="51" t="s">
        <v>38</v>
      </c>
      <c r="D5" s="51"/>
    </row>
    <row r="6" spans="1:4" s="36" customFormat="1" ht="31.5" customHeight="1" x14ac:dyDescent="0.25">
      <c r="C6" s="51" t="s">
        <v>39</v>
      </c>
      <c r="D6" s="51"/>
    </row>
    <row r="7" spans="1:4" x14ac:dyDescent="0.25">
      <c r="C7" s="52"/>
      <c r="D7" s="52"/>
    </row>
    <row r="8" spans="1:4" x14ac:dyDescent="0.25">
      <c r="C8" s="51" t="s">
        <v>40</v>
      </c>
      <c r="D8" s="51"/>
    </row>
    <row r="9" spans="1:4" ht="34.5" customHeight="1" x14ac:dyDescent="0.25">
      <c r="C9" s="33" t="s">
        <v>41</v>
      </c>
      <c r="D9" s="32" t="s">
        <v>50</v>
      </c>
    </row>
    <row r="10" spans="1:4" ht="34.5" customHeight="1" x14ac:dyDescent="0.25">
      <c r="C10" s="34" t="s">
        <v>42</v>
      </c>
      <c r="D10" s="32" t="s">
        <v>43</v>
      </c>
    </row>
    <row r="11" spans="1:4" ht="34.5" customHeight="1" x14ac:dyDescent="0.25">
      <c r="C11" s="35" t="s">
        <v>44</v>
      </c>
      <c r="D11" s="32" t="s">
        <v>45</v>
      </c>
    </row>
    <row r="12" spans="1:4" x14ac:dyDescent="0.25">
      <c r="C12" s="32"/>
      <c r="D12" s="32"/>
    </row>
    <row r="13" spans="1:4" x14ac:dyDescent="0.25">
      <c r="C13" s="31"/>
    </row>
    <row r="14" spans="1:4" x14ac:dyDescent="0.25">
      <c r="C14" s="31"/>
    </row>
    <row r="15" spans="1:4" x14ac:dyDescent="0.25">
      <c r="C15" s="31"/>
    </row>
    <row r="16" spans="1:4" x14ac:dyDescent="0.25">
      <c r="C16" s="31"/>
    </row>
    <row r="17" spans="3:3" x14ac:dyDescent="0.25">
      <c r="C17" s="31"/>
    </row>
    <row r="18" spans="3:3" x14ac:dyDescent="0.25">
      <c r="C18" s="31"/>
    </row>
    <row r="19" spans="3:3" x14ac:dyDescent="0.25">
      <c r="C19" s="31"/>
    </row>
    <row r="20" spans="3:3" x14ac:dyDescent="0.25">
      <c r="C20" s="31"/>
    </row>
    <row r="21" spans="3:3" x14ac:dyDescent="0.25">
      <c r="C21" s="31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zoomScale="120" zoomScaleNormal="120" zoomScaleSheetLayoutView="97" workbookViewId="0">
      <selection activeCell="B27" sqref="B27"/>
    </sheetView>
  </sheetViews>
  <sheetFormatPr defaultRowHeight="15" x14ac:dyDescent="0.25"/>
  <cols>
    <col min="1" max="1" width="5.28515625" customWidth="1"/>
    <col min="2" max="2" width="43.570312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53" t="s">
        <v>13</v>
      </c>
      <c r="C3" s="53"/>
      <c r="D3" s="53"/>
      <c r="E3" s="53"/>
      <c r="F3" s="1"/>
    </row>
    <row r="4" spans="1:13" ht="27" customHeight="1" x14ac:dyDescent="0.25">
      <c r="B4" s="54" t="s">
        <v>14</v>
      </c>
      <c r="C4" s="55"/>
      <c r="D4" s="55"/>
      <c r="E4" s="56"/>
      <c r="F4" s="1"/>
    </row>
    <row r="5" spans="1:13" ht="25.5" x14ac:dyDescent="0.25">
      <c r="B5" s="14" t="s">
        <v>2</v>
      </c>
      <c r="C5" s="14" t="s">
        <v>1</v>
      </c>
      <c r="D5" s="14" t="s">
        <v>0</v>
      </c>
      <c r="E5" s="14" t="s">
        <v>5</v>
      </c>
      <c r="F5" s="1"/>
    </row>
    <row r="6" spans="1:13" x14ac:dyDescent="0.25">
      <c r="A6" s="57"/>
      <c r="B6" s="11" t="s">
        <v>7</v>
      </c>
      <c r="C6" s="3">
        <v>0.3</v>
      </c>
      <c r="D6" s="8" t="s">
        <v>49</v>
      </c>
      <c r="E6" s="58">
        <f>IF(D7="s",C7,IF(D6="s",C6,0))</f>
        <v>0</v>
      </c>
      <c r="F6" s="1"/>
    </row>
    <row r="7" spans="1:13" ht="25.5" x14ac:dyDescent="0.25">
      <c r="A7" s="57"/>
      <c r="B7" s="11" t="s">
        <v>8</v>
      </c>
      <c r="C7" s="3">
        <v>0.5</v>
      </c>
      <c r="D7" s="8" t="s">
        <v>49</v>
      </c>
      <c r="E7" s="59"/>
      <c r="F7" s="1"/>
    </row>
    <row r="8" spans="1:13" ht="38.25" x14ac:dyDescent="0.25">
      <c r="B8" s="45" t="s">
        <v>60</v>
      </c>
      <c r="C8" s="3">
        <v>0.1</v>
      </c>
      <c r="D8" s="8" t="s">
        <v>49</v>
      </c>
      <c r="E8" s="12">
        <f>IF(D8="s",C8,0)</f>
        <v>0</v>
      </c>
      <c r="F8" s="42"/>
      <c r="G8" s="43"/>
      <c r="H8" s="44"/>
      <c r="I8" s="44"/>
      <c r="J8" s="44"/>
      <c r="K8" s="44"/>
      <c r="L8" s="44"/>
    </row>
    <row r="9" spans="1:13" x14ac:dyDescent="0.25">
      <c r="B9" s="15" t="s">
        <v>9</v>
      </c>
      <c r="C9" s="16"/>
      <c r="D9" s="17"/>
      <c r="E9" s="18"/>
      <c r="F9" s="60"/>
      <c r="G9" s="61"/>
      <c r="H9" s="61"/>
      <c r="I9" s="61"/>
      <c r="J9" s="61"/>
      <c r="K9" s="61"/>
      <c r="L9" s="61"/>
      <c r="M9" s="61"/>
    </row>
    <row r="10" spans="1:13" ht="40.5" customHeight="1" x14ac:dyDescent="0.25">
      <c r="A10" s="13"/>
      <c r="B10" s="11" t="s">
        <v>61</v>
      </c>
      <c r="C10" s="46">
        <v>0.2</v>
      </c>
      <c r="D10" s="8" t="s">
        <v>49</v>
      </c>
      <c r="E10" s="12">
        <f>IF(D10="s",C10,0)</f>
        <v>0</v>
      </c>
      <c r="F10" s="60"/>
      <c r="G10" s="61"/>
      <c r="H10" s="61"/>
      <c r="I10" s="61"/>
      <c r="J10" s="61"/>
      <c r="K10" s="61"/>
      <c r="L10" s="61"/>
      <c r="M10" s="61"/>
    </row>
    <row r="11" spans="1:13" ht="43.5" customHeight="1" x14ac:dyDescent="0.25">
      <c r="B11" s="64" t="s">
        <v>6</v>
      </c>
      <c r="C11" s="65"/>
      <c r="D11" s="66">
        <f>IFERROR(1-(1-E6)*(1-E8)*(1-E10),1-(1-E6)*(1-E10))</f>
        <v>0</v>
      </c>
      <c r="E11" s="66"/>
      <c r="F11" s="5"/>
    </row>
    <row r="12" spans="1:13" x14ac:dyDescent="0.25">
      <c r="B12" s="1"/>
      <c r="C12" s="1"/>
      <c r="D12" s="1"/>
      <c r="E12" s="1"/>
      <c r="F12" s="1"/>
    </row>
    <row r="14" spans="1:13" ht="27" customHeight="1" x14ac:dyDescent="0.25">
      <c r="B14" s="53" t="s">
        <v>10</v>
      </c>
      <c r="C14" s="53"/>
      <c r="D14" s="53"/>
      <c r="E14" s="53"/>
    </row>
    <row r="15" spans="1:13" ht="60.75" customHeight="1" x14ac:dyDescent="0.25">
      <c r="B15" s="74" t="s">
        <v>62</v>
      </c>
      <c r="C15" s="75"/>
      <c r="D15" s="76">
        <v>160579.95000000001</v>
      </c>
      <c r="E15" s="77"/>
      <c r="F15" s="62"/>
      <c r="G15" s="63"/>
      <c r="H15" s="63"/>
      <c r="I15" s="63"/>
      <c r="J15" s="63"/>
      <c r="K15" s="63"/>
      <c r="L15" s="63"/>
      <c r="M15" s="63"/>
    </row>
    <row r="16" spans="1:13" x14ac:dyDescent="0.25">
      <c r="B16" s="78" t="s">
        <v>11</v>
      </c>
      <c r="C16" s="79"/>
      <c r="D16" s="80">
        <f>ROUND((1-$D$11)*$D15,0)</f>
        <v>160580</v>
      </c>
      <c r="E16" s="80"/>
    </row>
    <row r="19" spans="2:6" ht="31.5" customHeight="1" x14ac:dyDescent="0.25">
      <c r="B19" s="53" t="s">
        <v>51</v>
      </c>
      <c r="C19" s="67"/>
      <c r="D19" s="67"/>
      <c r="E19" s="68"/>
      <c r="F19" s="19"/>
    </row>
    <row r="20" spans="2:6" ht="61.5" customHeight="1" x14ac:dyDescent="0.25">
      <c r="B20" s="70" t="s">
        <v>63</v>
      </c>
      <c r="C20" s="71"/>
      <c r="D20" s="72">
        <v>160000</v>
      </c>
      <c r="E20" s="73"/>
      <c r="F20" s="4"/>
    </row>
    <row r="21" spans="2:6" ht="44.25" customHeight="1" x14ac:dyDescent="0.25">
      <c r="B21" s="69" t="s">
        <v>64</v>
      </c>
      <c r="C21" s="69"/>
      <c r="D21" s="9">
        <v>0.24</v>
      </c>
      <c r="E21" s="20"/>
      <c r="F21" s="4"/>
    </row>
    <row r="22" spans="2:6" ht="29.25" customHeight="1" x14ac:dyDescent="0.25">
      <c r="B22" s="69" t="s">
        <v>12</v>
      </c>
      <c r="C22" s="69"/>
      <c r="D22" s="40">
        <v>0.1</v>
      </c>
      <c r="E22" s="2">
        <f>D22*D$20</f>
        <v>16000</v>
      </c>
      <c r="F22" s="4"/>
    </row>
    <row r="23" spans="2:6" ht="29.25" customHeight="1" x14ac:dyDescent="0.25">
      <c r="B23" s="69" t="s">
        <v>30</v>
      </c>
      <c r="C23" s="69"/>
      <c r="D23" s="12">
        <f>IF(D21&gt;10%,MIN(D21-10%,10%),0%)</f>
        <v>0.1</v>
      </c>
      <c r="E23" s="2">
        <f>D23*D$20</f>
        <v>16000</v>
      </c>
    </row>
    <row r="24" spans="2:6" ht="29.25" customHeight="1" x14ac:dyDescent="0.25">
      <c r="B24" s="69" t="s">
        <v>31</v>
      </c>
      <c r="C24" s="69"/>
      <c r="D24" s="12">
        <f>IF(D21&gt;20%,2*(D21-20%),0%)</f>
        <v>7.999999999999996E-2</v>
      </c>
      <c r="E24" s="2">
        <f>D24*D$20</f>
        <v>12799.999999999993</v>
      </c>
    </row>
    <row r="25" spans="2:6" ht="29.25" customHeight="1" x14ac:dyDescent="0.25">
      <c r="B25" s="81" t="s">
        <v>52</v>
      </c>
      <c r="C25" s="81"/>
      <c r="D25" s="82">
        <f>SUM(E22:E24)</f>
        <v>44799.999999999993</v>
      </c>
      <c r="E25" s="82"/>
    </row>
    <row r="26" spans="2:6" ht="30" customHeight="1" x14ac:dyDescent="0.25">
      <c r="B26" s="83" t="s">
        <v>65</v>
      </c>
      <c r="C26" s="83"/>
      <c r="D26" s="80">
        <f>ROUND((1-$D$11)*$D25,0)</f>
        <v>44800</v>
      </c>
      <c r="E26" s="80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per il CM</vt:lpstr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Salvia Giuliano</cp:lastModifiedBy>
  <dcterms:created xsi:type="dcterms:W3CDTF">2016-02-02T10:53:31Z</dcterms:created>
  <dcterms:modified xsi:type="dcterms:W3CDTF">2025-09-15T09:45:31Z</dcterms:modified>
</cp:coreProperties>
</file>